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Desafio 52 Semanas" sheetId="1" r:id="rId1"/>
  </sheets>
  <calcPr calcId="144525"/>
</workbook>
</file>

<file path=xl/calcChain.xml><?xml version="1.0" encoding="utf-8"?>
<calcChain xmlns="http://schemas.openxmlformats.org/spreadsheetml/2006/main">
  <c r="AB34" i="1" l="1"/>
  <c r="AB35" i="1"/>
  <c r="F6" i="1" l="1"/>
  <c r="F7" i="1" s="1"/>
  <c r="F8" i="1" s="1"/>
  <c r="F9" i="1" s="1"/>
  <c r="F10" i="1" s="1"/>
  <c r="N7" i="1" s="1"/>
  <c r="N8" i="1" s="1"/>
  <c r="N9" i="1" s="1"/>
  <c r="N10" i="1" s="1"/>
  <c r="V6" i="1" s="1"/>
  <c r="V7" i="1" s="1"/>
  <c r="V8" i="1" s="1"/>
  <c r="V9" i="1" s="1"/>
  <c r="F15" i="1" s="1"/>
  <c r="F16" i="1" s="1"/>
  <c r="F17" i="1" s="1"/>
  <c r="F18" i="1" s="1"/>
  <c r="N15" i="1" s="1"/>
  <c r="N16" i="1" s="1"/>
  <c r="N17" i="1" s="1"/>
  <c r="N18" i="1" s="1"/>
  <c r="N19" i="1" s="1"/>
  <c r="V15" i="1" s="1"/>
  <c r="V16" i="1" s="1"/>
  <c r="V17" i="1" s="1"/>
  <c r="V18" i="1" s="1"/>
  <c r="F24" i="1" s="1"/>
  <c r="F25" i="1" s="1"/>
  <c r="F26" i="1" s="1"/>
  <c r="F27" i="1" s="1"/>
  <c r="F28" i="1" s="1"/>
  <c r="N25" i="1" s="1"/>
  <c r="N26" i="1" s="1"/>
  <c r="N27" i="1" s="1"/>
  <c r="N28" i="1" s="1"/>
  <c r="V24" i="1" s="1"/>
  <c r="V25" i="1" s="1"/>
  <c r="V26" i="1" s="1"/>
  <c r="V27" i="1" s="1"/>
  <c r="F33" i="1" s="1"/>
  <c r="F34" i="1" s="1"/>
  <c r="F35" i="1" s="1"/>
  <c r="F36" i="1" s="1"/>
  <c r="F37" i="1" s="1"/>
  <c r="N33" i="1" s="1"/>
  <c r="N34" i="1" s="1"/>
  <c r="N35" i="1" s="1"/>
  <c r="N36" i="1" s="1"/>
  <c r="V33" i="1" s="1"/>
  <c r="V34" i="1" s="1"/>
  <c r="V35" i="1" s="1"/>
  <c r="V36" i="1" s="1"/>
  <c r="AB26" i="1" l="1"/>
  <c r="AB6" i="1"/>
  <c r="AB16" i="1"/>
  <c r="AB7" i="1"/>
  <c r="AB17" i="1"/>
  <c r="AB33" i="1"/>
  <c r="AB8" i="1"/>
  <c r="AB24" i="1"/>
  <c r="AB15" i="1"/>
  <c r="AB25" i="1"/>
</calcChain>
</file>

<file path=xl/sharedStrings.xml><?xml version="1.0" encoding="utf-8"?>
<sst xmlns="http://schemas.openxmlformats.org/spreadsheetml/2006/main" count="202" uniqueCount="71">
  <si>
    <t>D</t>
  </si>
  <si>
    <t>S</t>
  </si>
  <si>
    <t>T</t>
  </si>
  <si>
    <t>Q</t>
  </si>
  <si>
    <t>Desafio das 52 semanas de 2020</t>
  </si>
  <si>
    <t>Semana 01:</t>
  </si>
  <si>
    <t>Semana 02:</t>
  </si>
  <si>
    <t>Semana 03:</t>
  </si>
  <si>
    <t>Semana 04:</t>
  </si>
  <si>
    <t>Semana 05:</t>
  </si>
  <si>
    <t>Semana 06:</t>
  </si>
  <si>
    <t>Semana 07:</t>
  </si>
  <si>
    <t>Semana 08:</t>
  </si>
  <si>
    <t>Semana 09:</t>
  </si>
  <si>
    <t>Semana 10:</t>
  </si>
  <si>
    <t>Semana 11:</t>
  </si>
  <si>
    <t>Semana 12:</t>
  </si>
  <si>
    <t>Semana 13:</t>
  </si>
  <si>
    <t>Semana 14:</t>
  </si>
  <si>
    <t>Semana 15:</t>
  </si>
  <si>
    <t>Semana 16:</t>
  </si>
  <si>
    <t>Semana 17:</t>
  </si>
  <si>
    <t>Semana 18:</t>
  </si>
  <si>
    <t>Semana 19:</t>
  </si>
  <si>
    <t>Semana 20:</t>
  </si>
  <si>
    <t>Semana 21:</t>
  </si>
  <si>
    <t>Semana 22:</t>
  </si>
  <si>
    <t>Semana 23:</t>
  </si>
  <si>
    <t>Semana 24:</t>
  </si>
  <si>
    <t>Semana 25:</t>
  </si>
  <si>
    <t>Semana 26:</t>
  </si>
  <si>
    <t>Semana 27:</t>
  </si>
  <si>
    <t>Semana 28:</t>
  </si>
  <si>
    <t>Semana 29:</t>
  </si>
  <si>
    <t>Semana 30:</t>
  </si>
  <si>
    <t>Semana 31:</t>
  </si>
  <si>
    <t>Semana 32:</t>
  </si>
  <si>
    <t>Semana 33:</t>
  </si>
  <si>
    <t>Semana 34:</t>
  </si>
  <si>
    <t>Semana 35:</t>
  </si>
  <si>
    <t>Semana 36:</t>
  </si>
  <si>
    <t>Semana 37:</t>
  </si>
  <si>
    <t>Semana 38:</t>
  </si>
  <si>
    <t>Semana 39:</t>
  </si>
  <si>
    <t>Semana 40:</t>
  </si>
  <si>
    <t>Semana 41:</t>
  </si>
  <si>
    <t>Semana 42:</t>
  </si>
  <si>
    <t>Semana 43:</t>
  </si>
  <si>
    <t>Semana 44:</t>
  </si>
  <si>
    <t>Semana 45:</t>
  </si>
  <si>
    <t>Semana 46:</t>
  </si>
  <si>
    <t>Semana 47:</t>
  </si>
  <si>
    <t>Semana 48:</t>
  </si>
  <si>
    <t>Semana 49:</t>
  </si>
  <si>
    <t>Semana 50:</t>
  </si>
  <si>
    <t>Semana 51:</t>
  </si>
  <si>
    <t>Semana 52:</t>
  </si>
  <si>
    <t>Coloque aqui o valor que deseja poupar na primeira semana: R$</t>
  </si>
  <si>
    <t>Acumulado em Janeiro: R$</t>
  </si>
  <si>
    <t>Acumulado em Fevereiro: R$</t>
  </si>
  <si>
    <t>Acumulado em Março: R$</t>
  </si>
  <si>
    <t>Acumulado em Abril: R$</t>
  </si>
  <si>
    <t>Acumulado em Maio: R$</t>
  </si>
  <si>
    <t>Acumulado em Junho: R$</t>
  </si>
  <si>
    <t>Acumulado em Julho: R$</t>
  </si>
  <si>
    <t>Acumulado em Agosto: R$</t>
  </si>
  <si>
    <t>Acumulado em Setembro: R$</t>
  </si>
  <si>
    <t>Acumulado em Outubro: R$</t>
  </si>
  <si>
    <t>Acumulado em Novembro: R$</t>
  </si>
  <si>
    <t>Acumulado em Dezembro: R$</t>
  </si>
  <si>
    <t>Poupar R$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</si>
</sst>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;;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18"/>
      <name val="Tahoma"/>
      <family val="2"/>
    </font>
    <font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Fill="1"/>
    <xf numFmtId="0" fontId="2" fillId="0" borderId="0" xfId="1" applyFill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Continuous"/>
    </xf>
    <xf numFmtId="0" fontId="4" fillId="2" borderId="2" xfId="1" applyFont="1" applyFill="1" applyBorder="1" applyAlignment="1">
      <alignment horizontal="centerContinuous"/>
    </xf>
    <xf numFmtId="0" fontId="4" fillId="2" borderId="3" xfId="1" applyFont="1" applyFill="1" applyBorder="1" applyAlignment="1">
      <alignment horizontal="centerContinuous"/>
    </xf>
    <xf numFmtId="165" fontId="3" fillId="0" borderId="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3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left" vertical="center"/>
    </xf>
    <xf numFmtId="0" fontId="3" fillId="0" borderId="2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2" fontId="1" fillId="3" borderId="0" xfId="0" applyNumberFormat="1" applyFont="1" applyFill="1" applyAlignment="1">
      <alignment horizontal="center" vertical="center"/>
    </xf>
    <xf numFmtId="2" fontId="3" fillId="0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right"/>
    </xf>
    <xf numFmtId="4" fontId="1" fillId="3" borderId="0" xfId="0" applyNumberFormat="1" applyFont="1" applyFill="1" applyAlignment="1">
      <alignment horizontal="center"/>
    </xf>
    <xf numFmtId="2" fontId="3" fillId="4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99"/>
      <color rgb="FFFFCC00"/>
      <color rgb="FF00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8"/>
  <sheetViews>
    <sheetView showGridLines="0" tabSelected="1" workbookViewId="0">
      <selection activeCell="V2" sqref="V2"/>
    </sheetView>
  </sheetViews>
  <sheetFormatPr defaultColWidth="7.140625" defaultRowHeight="15" x14ac:dyDescent="0.25"/>
  <cols>
    <col min="6" max="6" width="8.7109375" customWidth="1"/>
    <col min="7" max="7" width="5.7109375" customWidth="1"/>
    <col min="14" max="14" width="8.7109375" customWidth="1"/>
    <col min="15" max="15" width="5.7109375" customWidth="1"/>
    <col min="22" max="22" width="8.7109375" customWidth="1"/>
    <col min="23" max="23" width="5.7109375" customWidth="1"/>
    <col min="27" max="27" width="15.5703125" style="16" customWidth="1"/>
    <col min="28" max="28" width="9.28515625" style="21" customWidth="1"/>
  </cols>
  <sheetData>
    <row r="2" spans="2:28" ht="22.5" x14ac:dyDescent="0.3">
      <c r="B2" s="15" t="s">
        <v>4</v>
      </c>
      <c r="U2" s="17" t="s">
        <v>57</v>
      </c>
      <c r="V2" s="18">
        <v>5</v>
      </c>
    </row>
    <row r="4" spans="2:28" s="1" customFormat="1" x14ac:dyDescent="0.25">
      <c r="B4" s="7">
        <v>43831</v>
      </c>
      <c r="C4" s="8"/>
      <c r="D4" s="8"/>
      <c r="E4" s="8"/>
      <c r="F4" s="8"/>
      <c r="G4" s="8"/>
      <c r="H4" s="9"/>
      <c r="I4" s="2"/>
      <c r="J4" s="7">
        <v>43862</v>
      </c>
      <c r="K4" s="8"/>
      <c r="L4" s="8"/>
      <c r="M4" s="8"/>
      <c r="N4" s="8"/>
      <c r="O4" s="8"/>
      <c r="P4" s="9"/>
      <c r="Q4" s="2"/>
      <c r="R4" s="7">
        <v>43891</v>
      </c>
      <c r="S4" s="8"/>
      <c r="T4" s="8"/>
      <c r="U4" s="8"/>
      <c r="V4" s="8"/>
      <c r="W4" s="8"/>
      <c r="X4" s="9"/>
      <c r="AA4" s="20"/>
      <c r="AB4" s="22"/>
    </row>
    <row r="5" spans="2:28" s="1" customFormat="1" x14ac:dyDescent="0.25">
      <c r="B5" s="3" t="s">
        <v>0</v>
      </c>
      <c r="C5" s="4" t="s">
        <v>1</v>
      </c>
      <c r="D5" s="4" t="s">
        <v>2</v>
      </c>
      <c r="E5" s="4" t="s">
        <v>3</v>
      </c>
      <c r="F5" s="4" t="s">
        <v>3</v>
      </c>
      <c r="G5" s="4" t="s">
        <v>1</v>
      </c>
      <c r="H5" s="5" t="s">
        <v>1</v>
      </c>
      <c r="I5" s="2"/>
      <c r="J5" s="3" t="s">
        <v>0</v>
      </c>
      <c r="K5" s="4" t="s">
        <v>1</v>
      </c>
      <c r="L5" s="4" t="s">
        <v>2</v>
      </c>
      <c r="M5" s="4" t="s">
        <v>3</v>
      </c>
      <c r="N5" s="4" t="s">
        <v>3</v>
      </c>
      <c r="O5" s="4" t="s">
        <v>1</v>
      </c>
      <c r="P5" s="5" t="s">
        <v>1</v>
      </c>
      <c r="Q5" s="2"/>
      <c r="R5" s="3" t="s">
        <v>0</v>
      </c>
      <c r="S5" s="4" t="s">
        <v>1</v>
      </c>
      <c r="T5" s="4" t="s">
        <v>2</v>
      </c>
      <c r="U5" s="4" t="s">
        <v>3</v>
      </c>
      <c r="V5" s="4" t="s">
        <v>3</v>
      </c>
      <c r="W5" s="4" t="s">
        <v>1</v>
      </c>
      <c r="X5" s="5" t="s">
        <v>1</v>
      </c>
      <c r="AA5" s="20"/>
      <c r="AB5" s="22"/>
    </row>
    <row r="6" spans="2:28" s="1" customFormat="1" x14ac:dyDescent="0.25">
      <c r="B6" s="6">
        <v>0</v>
      </c>
      <c r="C6" s="13" t="s">
        <v>5</v>
      </c>
      <c r="D6" s="11"/>
      <c r="E6" s="14" t="s">
        <v>70</v>
      </c>
      <c r="F6" s="25">
        <f>V$2</f>
        <v>5</v>
      </c>
      <c r="G6" s="12"/>
      <c r="H6" s="6">
        <v>43834</v>
      </c>
      <c r="I6" s="2"/>
      <c r="J6" s="6">
        <v>0</v>
      </c>
      <c r="K6" s="10"/>
      <c r="L6" s="11"/>
      <c r="M6" s="11"/>
      <c r="N6" s="19"/>
      <c r="O6" s="12"/>
      <c r="P6" s="6">
        <v>43862</v>
      </c>
      <c r="Q6" s="2"/>
      <c r="R6" s="6">
        <v>43891</v>
      </c>
      <c r="S6" s="13" t="s">
        <v>14</v>
      </c>
      <c r="T6" s="11"/>
      <c r="U6" s="14" t="s">
        <v>70</v>
      </c>
      <c r="V6" s="25">
        <f>N10+V$2</f>
        <v>50</v>
      </c>
      <c r="W6" s="12"/>
      <c r="X6" s="6">
        <v>43897</v>
      </c>
      <c r="AA6" s="20" t="s">
        <v>58</v>
      </c>
      <c r="AB6" s="22">
        <f>SUM(F6:F10)</f>
        <v>75</v>
      </c>
    </row>
    <row r="7" spans="2:28" s="1" customFormat="1" x14ac:dyDescent="0.25">
      <c r="B7" s="6">
        <v>43835</v>
      </c>
      <c r="C7" s="13" t="s">
        <v>6</v>
      </c>
      <c r="D7" s="11"/>
      <c r="E7" s="14" t="s">
        <v>70</v>
      </c>
      <c r="F7" s="25">
        <f>F6+V$2</f>
        <v>10</v>
      </c>
      <c r="G7" s="12"/>
      <c r="H7" s="6">
        <v>43841</v>
      </c>
      <c r="I7" s="2"/>
      <c r="J7" s="6">
        <v>43863</v>
      </c>
      <c r="K7" s="13" t="s">
        <v>10</v>
      </c>
      <c r="L7" s="11"/>
      <c r="M7" s="14" t="s">
        <v>70</v>
      </c>
      <c r="N7" s="25">
        <f>F10+V$2</f>
        <v>30</v>
      </c>
      <c r="O7" s="12"/>
      <c r="P7" s="6">
        <v>43869</v>
      </c>
      <c r="Q7" s="2"/>
      <c r="R7" s="6">
        <v>43898</v>
      </c>
      <c r="S7" s="13" t="s">
        <v>15</v>
      </c>
      <c r="T7" s="11"/>
      <c r="U7" s="14" t="s">
        <v>70</v>
      </c>
      <c r="V7" s="25">
        <f>V6+V$2</f>
        <v>55</v>
      </c>
      <c r="W7" s="12"/>
      <c r="X7" s="6">
        <v>43904</v>
      </c>
      <c r="AA7" s="20" t="s">
        <v>59</v>
      </c>
      <c r="AB7" s="22">
        <f>SUM(F6:F10,N7:N10)</f>
        <v>225</v>
      </c>
    </row>
    <row r="8" spans="2:28" s="1" customFormat="1" x14ac:dyDescent="0.25">
      <c r="B8" s="6">
        <v>43842</v>
      </c>
      <c r="C8" s="13" t="s">
        <v>7</v>
      </c>
      <c r="D8" s="11"/>
      <c r="E8" s="14" t="s">
        <v>70</v>
      </c>
      <c r="F8" s="25">
        <f>F7+V$2</f>
        <v>15</v>
      </c>
      <c r="G8" s="12"/>
      <c r="H8" s="6">
        <v>43848</v>
      </c>
      <c r="I8" s="2"/>
      <c r="J8" s="6">
        <v>43870</v>
      </c>
      <c r="K8" s="13" t="s">
        <v>11</v>
      </c>
      <c r="L8" s="11"/>
      <c r="M8" s="14" t="s">
        <v>70</v>
      </c>
      <c r="N8" s="25">
        <f>N7+V$2</f>
        <v>35</v>
      </c>
      <c r="O8" s="12"/>
      <c r="P8" s="6">
        <v>43876</v>
      </c>
      <c r="Q8" s="2"/>
      <c r="R8" s="6">
        <v>43905</v>
      </c>
      <c r="S8" s="13" t="s">
        <v>16</v>
      </c>
      <c r="T8" s="11"/>
      <c r="U8" s="14" t="s">
        <v>70</v>
      </c>
      <c r="V8" s="25">
        <f>V7+V$2</f>
        <v>60</v>
      </c>
      <c r="W8" s="12"/>
      <c r="X8" s="6">
        <v>43911</v>
      </c>
      <c r="AA8" s="20" t="s">
        <v>60</v>
      </c>
      <c r="AB8" s="22">
        <f>SUM(F6:F10,N7:N10,V6:V9)</f>
        <v>455</v>
      </c>
    </row>
    <row r="9" spans="2:28" s="1" customFormat="1" x14ac:dyDescent="0.25">
      <c r="B9" s="6">
        <v>43849</v>
      </c>
      <c r="C9" s="13" t="s">
        <v>8</v>
      </c>
      <c r="D9" s="11"/>
      <c r="E9" s="14" t="s">
        <v>70</v>
      </c>
      <c r="F9" s="25">
        <f>F8+V$2</f>
        <v>20</v>
      </c>
      <c r="G9" s="12"/>
      <c r="H9" s="6">
        <v>43855</v>
      </c>
      <c r="I9" s="2"/>
      <c r="J9" s="6">
        <v>43877</v>
      </c>
      <c r="K9" s="13" t="s">
        <v>12</v>
      </c>
      <c r="L9" s="11"/>
      <c r="M9" s="14" t="s">
        <v>70</v>
      </c>
      <c r="N9" s="25">
        <f>N8+V$2</f>
        <v>40</v>
      </c>
      <c r="O9" s="12"/>
      <c r="P9" s="6">
        <v>43883</v>
      </c>
      <c r="Q9" s="2"/>
      <c r="R9" s="6">
        <v>43912</v>
      </c>
      <c r="S9" s="13" t="s">
        <v>17</v>
      </c>
      <c r="T9" s="11"/>
      <c r="U9" s="14" t="s">
        <v>70</v>
      </c>
      <c r="V9" s="25">
        <f>V8+V$2</f>
        <v>65</v>
      </c>
      <c r="W9" s="12"/>
      <c r="X9" s="6">
        <v>43918</v>
      </c>
      <c r="AA9" s="20"/>
      <c r="AB9" s="22"/>
    </row>
    <row r="10" spans="2:28" s="1" customFormat="1" x14ac:dyDescent="0.25">
      <c r="B10" s="6">
        <v>43856</v>
      </c>
      <c r="C10" s="13" t="s">
        <v>9</v>
      </c>
      <c r="D10" s="11"/>
      <c r="E10" s="14" t="s">
        <v>70</v>
      </c>
      <c r="F10" s="25">
        <f>F9+V$2</f>
        <v>25</v>
      </c>
      <c r="G10" s="12"/>
      <c r="H10" s="6">
        <v>0</v>
      </c>
      <c r="I10" s="2"/>
      <c r="J10" s="6">
        <v>43884</v>
      </c>
      <c r="K10" s="13" t="s">
        <v>13</v>
      </c>
      <c r="L10" s="11"/>
      <c r="M10" s="14" t="s">
        <v>70</v>
      </c>
      <c r="N10" s="25">
        <f>N9+V$2</f>
        <v>45</v>
      </c>
      <c r="O10" s="12"/>
      <c r="P10" s="6">
        <v>43890</v>
      </c>
      <c r="Q10" s="2"/>
      <c r="R10" s="6">
        <v>43919</v>
      </c>
      <c r="S10" s="10"/>
      <c r="T10" s="11"/>
      <c r="U10" s="11"/>
      <c r="V10" s="19"/>
      <c r="W10" s="12"/>
      <c r="X10" s="6">
        <v>0</v>
      </c>
      <c r="AA10" s="20"/>
      <c r="AB10" s="22"/>
    </row>
    <row r="11" spans="2:28" s="1" customFormat="1" x14ac:dyDescent="0.25">
      <c r="B11" s="6">
        <v>0</v>
      </c>
      <c r="C11" s="10"/>
      <c r="D11" s="11"/>
      <c r="E11" s="11"/>
      <c r="F11" s="19"/>
      <c r="G11" s="12"/>
      <c r="H11" s="6">
        <v>0</v>
      </c>
      <c r="I11" s="2"/>
      <c r="J11" s="6">
        <v>0</v>
      </c>
      <c r="K11" s="10"/>
      <c r="L11" s="11"/>
      <c r="M11" s="11"/>
      <c r="N11" s="19"/>
      <c r="O11" s="12"/>
      <c r="P11" s="6">
        <v>0</v>
      </c>
      <c r="Q11" s="2"/>
      <c r="R11" s="6">
        <v>0</v>
      </c>
      <c r="S11" s="10"/>
      <c r="T11" s="11"/>
      <c r="U11" s="11"/>
      <c r="V11" s="19"/>
      <c r="W11" s="12"/>
      <c r="X11" s="6">
        <v>0</v>
      </c>
      <c r="AA11" s="20"/>
      <c r="AB11" s="22"/>
    </row>
    <row r="12" spans="2:28" s="1" customFormat="1" x14ac:dyDescent="0.25">
      <c r="AA12" s="20"/>
      <c r="AB12" s="22"/>
    </row>
    <row r="13" spans="2:28" s="1" customFormat="1" x14ac:dyDescent="0.25">
      <c r="B13" s="7">
        <v>43922</v>
      </c>
      <c r="C13" s="8"/>
      <c r="D13" s="8"/>
      <c r="E13" s="8"/>
      <c r="F13" s="8"/>
      <c r="G13" s="8"/>
      <c r="H13" s="9"/>
      <c r="I13" s="2"/>
      <c r="J13" s="7">
        <v>43952</v>
      </c>
      <c r="K13" s="8"/>
      <c r="L13" s="8"/>
      <c r="M13" s="8"/>
      <c r="N13" s="8"/>
      <c r="O13" s="8"/>
      <c r="P13" s="9"/>
      <c r="Q13" s="2"/>
      <c r="R13" s="7">
        <v>43983</v>
      </c>
      <c r="S13" s="8"/>
      <c r="T13" s="8"/>
      <c r="U13" s="8"/>
      <c r="V13" s="8"/>
      <c r="W13" s="8"/>
      <c r="X13" s="9"/>
      <c r="AA13" s="20"/>
      <c r="AB13" s="22"/>
    </row>
    <row r="14" spans="2:28" s="1" customFormat="1" x14ac:dyDescent="0.25">
      <c r="B14" s="3" t="s">
        <v>0</v>
      </c>
      <c r="C14" s="4" t="s">
        <v>1</v>
      </c>
      <c r="D14" s="4" t="s">
        <v>2</v>
      </c>
      <c r="E14" s="4" t="s">
        <v>3</v>
      </c>
      <c r="F14" s="4" t="s">
        <v>3</v>
      </c>
      <c r="G14" s="4" t="s">
        <v>1</v>
      </c>
      <c r="H14" s="5" t="s">
        <v>1</v>
      </c>
      <c r="I14" s="2"/>
      <c r="J14" s="3" t="s">
        <v>0</v>
      </c>
      <c r="K14" s="4" t="s">
        <v>1</v>
      </c>
      <c r="L14" s="4" t="s">
        <v>2</v>
      </c>
      <c r="M14" s="4" t="s">
        <v>3</v>
      </c>
      <c r="N14" s="4" t="s">
        <v>3</v>
      </c>
      <c r="O14" s="4" t="s">
        <v>1</v>
      </c>
      <c r="P14" s="5" t="s">
        <v>1</v>
      </c>
      <c r="Q14" s="2"/>
      <c r="R14" s="3" t="s">
        <v>0</v>
      </c>
      <c r="S14" s="4" t="s">
        <v>1</v>
      </c>
      <c r="T14" s="4" t="s">
        <v>2</v>
      </c>
      <c r="U14" s="4" t="s">
        <v>3</v>
      </c>
      <c r="V14" s="4" t="s">
        <v>3</v>
      </c>
      <c r="W14" s="4" t="s">
        <v>1</v>
      </c>
      <c r="X14" s="5" t="s">
        <v>1</v>
      </c>
      <c r="AA14" s="20"/>
      <c r="AB14" s="22"/>
    </row>
    <row r="15" spans="2:28" s="1" customFormat="1" x14ac:dyDescent="0.25">
      <c r="B15" s="6">
        <v>0</v>
      </c>
      <c r="C15" s="13" t="s">
        <v>18</v>
      </c>
      <c r="D15" s="11"/>
      <c r="E15" s="14" t="s">
        <v>70</v>
      </c>
      <c r="F15" s="25">
        <f>V9+V$2</f>
        <v>70</v>
      </c>
      <c r="G15" s="12"/>
      <c r="H15" s="6">
        <v>43925</v>
      </c>
      <c r="I15" s="2"/>
      <c r="J15" s="6">
        <v>0</v>
      </c>
      <c r="K15" s="13" t="s">
        <v>22</v>
      </c>
      <c r="L15" s="11"/>
      <c r="M15" s="14" t="s">
        <v>70</v>
      </c>
      <c r="N15" s="25">
        <f>F18+V$2</f>
        <v>90</v>
      </c>
      <c r="O15" s="12"/>
      <c r="P15" s="6">
        <v>43953</v>
      </c>
      <c r="Q15" s="2"/>
      <c r="R15" s="6">
        <v>0</v>
      </c>
      <c r="S15" s="13" t="s">
        <v>27</v>
      </c>
      <c r="T15" s="11"/>
      <c r="U15" s="14" t="s">
        <v>70</v>
      </c>
      <c r="V15" s="25">
        <f>N19+V$2</f>
        <v>115</v>
      </c>
      <c r="W15" s="12"/>
      <c r="X15" s="6">
        <v>43988</v>
      </c>
      <c r="AA15" s="20" t="s">
        <v>61</v>
      </c>
      <c r="AB15" s="22">
        <f>SUM(F6:F10,N7:N10,V6:V9,F15:F18)</f>
        <v>765</v>
      </c>
    </row>
    <row r="16" spans="2:28" s="1" customFormat="1" x14ac:dyDescent="0.25">
      <c r="B16" s="6">
        <v>43926</v>
      </c>
      <c r="C16" s="13" t="s">
        <v>19</v>
      </c>
      <c r="D16" s="11"/>
      <c r="E16" s="14" t="s">
        <v>70</v>
      </c>
      <c r="F16" s="25">
        <f>F15+V$2</f>
        <v>75</v>
      </c>
      <c r="G16" s="12"/>
      <c r="H16" s="6">
        <v>43932</v>
      </c>
      <c r="I16" s="2"/>
      <c r="J16" s="6">
        <v>43954</v>
      </c>
      <c r="K16" s="13" t="s">
        <v>23</v>
      </c>
      <c r="L16" s="11"/>
      <c r="M16" s="14" t="s">
        <v>70</v>
      </c>
      <c r="N16" s="25">
        <f>N15+V$2</f>
        <v>95</v>
      </c>
      <c r="O16" s="12"/>
      <c r="P16" s="6">
        <v>43960</v>
      </c>
      <c r="Q16" s="2"/>
      <c r="R16" s="6">
        <v>43989</v>
      </c>
      <c r="S16" s="13" t="s">
        <v>28</v>
      </c>
      <c r="T16" s="11"/>
      <c r="U16" s="14" t="s">
        <v>70</v>
      </c>
      <c r="V16" s="25">
        <f>V15+V$2</f>
        <v>120</v>
      </c>
      <c r="W16" s="12"/>
      <c r="X16" s="6">
        <v>43995</v>
      </c>
      <c r="AA16" s="20" t="s">
        <v>62</v>
      </c>
      <c r="AB16" s="22">
        <f>SUM(F6:F10,N7:N10,V6:V9,F15:F18,N15:N19)</f>
        <v>1265</v>
      </c>
    </row>
    <row r="17" spans="2:28" s="1" customFormat="1" x14ac:dyDescent="0.25">
      <c r="B17" s="6">
        <v>43933</v>
      </c>
      <c r="C17" s="13" t="s">
        <v>20</v>
      </c>
      <c r="D17" s="11"/>
      <c r="E17" s="14" t="s">
        <v>70</v>
      </c>
      <c r="F17" s="25">
        <f>F16+V$2</f>
        <v>80</v>
      </c>
      <c r="G17" s="12"/>
      <c r="H17" s="6">
        <v>43939</v>
      </c>
      <c r="I17" s="2"/>
      <c r="J17" s="6">
        <v>43961</v>
      </c>
      <c r="K17" s="13" t="s">
        <v>24</v>
      </c>
      <c r="L17" s="11"/>
      <c r="M17" s="14" t="s">
        <v>70</v>
      </c>
      <c r="N17" s="25">
        <f>N16+V$2</f>
        <v>100</v>
      </c>
      <c r="O17" s="12"/>
      <c r="P17" s="6">
        <v>43967</v>
      </c>
      <c r="Q17" s="2"/>
      <c r="R17" s="6">
        <v>43996</v>
      </c>
      <c r="S17" s="13" t="s">
        <v>29</v>
      </c>
      <c r="T17" s="11"/>
      <c r="U17" s="14" t="s">
        <v>70</v>
      </c>
      <c r="V17" s="25">
        <f>V16+V$2</f>
        <v>125</v>
      </c>
      <c r="W17" s="12"/>
      <c r="X17" s="6">
        <v>44002</v>
      </c>
      <c r="AA17" s="20" t="s">
        <v>63</v>
      </c>
      <c r="AB17" s="22">
        <f>SUM(F6:F10,N7:N10,V6:V9,F15:F18,N15:N19,V15:V18)</f>
        <v>1755</v>
      </c>
    </row>
    <row r="18" spans="2:28" s="1" customFormat="1" x14ac:dyDescent="0.25">
      <c r="B18" s="6">
        <v>43940</v>
      </c>
      <c r="C18" s="13" t="s">
        <v>21</v>
      </c>
      <c r="D18" s="11"/>
      <c r="E18" s="14" t="s">
        <v>70</v>
      </c>
      <c r="F18" s="25">
        <f>F17+V$2</f>
        <v>85</v>
      </c>
      <c r="G18" s="12"/>
      <c r="H18" s="6">
        <v>43946</v>
      </c>
      <c r="I18" s="2"/>
      <c r="J18" s="6">
        <v>43968</v>
      </c>
      <c r="K18" s="13" t="s">
        <v>25</v>
      </c>
      <c r="L18" s="11"/>
      <c r="M18" s="14" t="s">
        <v>70</v>
      </c>
      <c r="N18" s="25">
        <f>N17+V$2</f>
        <v>105</v>
      </c>
      <c r="O18" s="12"/>
      <c r="P18" s="6">
        <v>43974</v>
      </c>
      <c r="Q18" s="2"/>
      <c r="R18" s="6">
        <v>44003</v>
      </c>
      <c r="S18" s="13" t="s">
        <v>30</v>
      </c>
      <c r="T18" s="11"/>
      <c r="U18" s="14" t="s">
        <v>70</v>
      </c>
      <c r="V18" s="25">
        <f>V17+V$2</f>
        <v>130</v>
      </c>
      <c r="W18" s="12"/>
      <c r="X18" s="6">
        <v>44009</v>
      </c>
      <c r="AA18" s="20"/>
      <c r="AB18" s="22"/>
    </row>
    <row r="19" spans="2:28" s="1" customFormat="1" x14ac:dyDescent="0.25">
      <c r="B19" s="6">
        <v>43947</v>
      </c>
      <c r="C19" s="10"/>
      <c r="D19" s="11"/>
      <c r="E19" s="11"/>
      <c r="F19" s="19"/>
      <c r="G19" s="12"/>
      <c r="H19" s="6">
        <v>0</v>
      </c>
      <c r="I19" s="2"/>
      <c r="J19" s="6">
        <v>43975</v>
      </c>
      <c r="K19" s="13" t="s">
        <v>26</v>
      </c>
      <c r="L19" s="11"/>
      <c r="M19" s="14" t="s">
        <v>70</v>
      </c>
      <c r="N19" s="25">
        <f>N18+V$2</f>
        <v>110</v>
      </c>
      <c r="O19" s="12"/>
      <c r="P19" s="6">
        <v>43981</v>
      </c>
      <c r="Q19" s="2"/>
      <c r="R19" s="6">
        <v>44010</v>
      </c>
      <c r="S19" s="10"/>
      <c r="T19" s="11"/>
      <c r="U19" s="11"/>
      <c r="V19" s="19"/>
      <c r="W19" s="12"/>
      <c r="X19" s="6">
        <v>0</v>
      </c>
      <c r="AA19" s="20"/>
      <c r="AB19" s="22"/>
    </row>
    <row r="20" spans="2:28" s="1" customFormat="1" x14ac:dyDescent="0.25">
      <c r="B20" s="6">
        <v>0</v>
      </c>
      <c r="C20" s="10"/>
      <c r="D20" s="11"/>
      <c r="E20" s="11"/>
      <c r="F20" s="19"/>
      <c r="G20" s="12"/>
      <c r="H20" s="6">
        <v>0</v>
      </c>
      <c r="I20" s="2"/>
      <c r="J20" s="6">
        <v>43982</v>
      </c>
      <c r="K20" s="10"/>
      <c r="L20" s="11"/>
      <c r="M20" s="11"/>
      <c r="N20" s="19"/>
      <c r="O20" s="12"/>
      <c r="P20" s="6">
        <v>0</v>
      </c>
      <c r="Q20" s="2"/>
      <c r="R20" s="6">
        <v>0</v>
      </c>
      <c r="S20" s="10"/>
      <c r="T20" s="11"/>
      <c r="U20" s="11"/>
      <c r="V20" s="19"/>
      <c r="W20" s="12"/>
      <c r="X20" s="6">
        <v>0</v>
      </c>
      <c r="AA20" s="20"/>
      <c r="AB20" s="22"/>
    </row>
    <row r="21" spans="2:28" s="1" customFormat="1" x14ac:dyDescent="0.25">
      <c r="AA21" s="20"/>
      <c r="AB21" s="22"/>
    </row>
    <row r="22" spans="2:28" s="1" customFormat="1" x14ac:dyDescent="0.25">
      <c r="B22" s="7">
        <v>44013</v>
      </c>
      <c r="C22" s="8"/>
      <c r="D22" s="8"/>
      <c r="E22" s="8"/>
      <c r="F22" s="8"/>
      <c r="G22" s="8"/>
      <c r="H22" s="9"/>
      <c r="I22" s="2"/>
      <c r="J22" s="7">
        <v>44044</v>
      </c>
      <c r="K22" s="8"/>
      <c r="L22" s="8"/>
      <c r="M22" s="8"/>
      <c r="N22" s="8"/>
      <c r="O22" s="8"/>
      <c r="P22" s="9"/>
      <c r="Q22" s="2"/>
      <c r="R22" s="7">
        <v>44075</v>
      </c>
      <c r="S22" s="8"/>
      <c r="T22" s="8"/>
      <c r="U22" s="8"/>
      <c r="V22" s="8"/>
      <c r="W22" s="8"/>
      <c r="X22" s="9"/>
      <c r="AA22" s="20"/>
      <c r="AB22" s="22"/>
    </row>
    <row r="23" spans="2:28" s="1" customFormat="1" x14ac:dyDescent="0.25">
      <c r="B23" s="3" t="s">
        <v>0</v>
      </c>
      <c r="C23" s="4" t="s">
        <v>1</v>
      </c>
      <c r="D23" s="4" t="s">
        <v>2</v>
      </c>
      <c r="E23" s="4" t="s">
        <v>3</v>
      </c>
      <c r="F23" s="4" t="s">
        <v>3</v>
      </c>
      <c r="G23" s="4" t="s">
        <v>1</v>
      </c>
      <c r="H23" s="5" t="s">
        <v>1</v>
      </c>
      <c r="I23" s="2"/>
      <c r="J23" s="3" t="s">
        <v>0</v>
      </c>
      <c r="K23" s="4" t="s">
        <v>1</v>
      </c>
      <c r="L23" s="4" t="s">
        <v>2</v>
      </c>
      <c r="M23" s="4" t="s">
        <v>3</v>
      </c>
      <c r="N23" s="4" t="s">
        <v>3</v>
      </c>
      <c r="O23" s="4" t="s">
        <v>1</v>
      </c>
      <c r="P23" s="5" t="s">
        <v>1</v>
      </c>
      <c r="Q23" s="2"/>
      <c r="R23" s="3" t="s">
        <v>0</v>
      </c>
      <c r="S23" s="4" t="s">
        <v>1</v>
      </c>
      <c r="T23" s="4" t="s">
        <v>2</v>
      </c>
      <c r="U23" s="4" t="s">
        <v>3</v>
      </c>
      <c r="V23" s="4" t="s">
        <v>3</v>
      </c>
      <c r="W23" s="4" t="s">
        <v>1</v>
      </c>
      <c r="X23" s="5" t="s">
        <v>1</v>
      </c>
      <c r="AA23" s="20"/>
      <c r="AB23" s="22"/>
    </row>
    <row r="24" spans="2:28" s="1" customFormat="1" x14ac:dyDescent="0.25">
      <c r="B24" s="6">
        <v>0</v>
      </c>
      <c r="C24" s="13" t="s">
        <v>31</v>
      </c>
      <c r="D24" s="11"/>
      <c r="E24" s="14" t="s">
        <v>70</v>
      </c>
      <c r="F24" s="25">
        <f>V18+V$2</f>
        <v>135</v>
      </c>
      <c r="G24" s="12"/>
      <c r="H24" s="6">
        <v>44016</v>
      </c>
      <c r="I24" s="2"/>
      <c r="J24" s="6">
        <v>0</v>
      </c>
      <c r="K24" s="10"/>
      <c r="L24" s="11"/>
      <c r="M24" s="11"/>
      <c r="N24" s="19"/>
      <c r="O24" s="12"/>
      <c r="P24" s="6">
        <v>44044</v>
      </c>
      <c r="Q24" s="2"/>
      <c r="R24" s="6">
        <v>0</v>
      </c>
      <c r="S24" s="13" t="s">
        <v>40</v>
      </c>
      <c r="T24" s="11"/>
      <c r="U24" s="14" t="s">
        <v>70</v>
      </c>
      <c r="V24" s="25">
        <f>N28+V$2</f>
        <v>180</v>
      </c>
      <c r="W24" s="12"/>
      <c r="X24" s="6">
        <v>44079</v>
      </c>
      <c r="AA24" s="20" t="s">
        <v>64</v>
      </c>
      <c r="AB24" s="22">
        <f>SUM(F6:F10,N7:N10,V6:V9,F15:F18,N15:N19,V15:V18,F24:F28)</f>
        <v>2480</v>
      </c>
    </row>
    <row r="25" spans="2:28" s="1" customFormat="1" x14ac:dyDescent="0.25">
      <c r="B25" s="6">
        <v>44017</v>
      </c>
      <c r="C25" s="13" t="s">
        <v>32</v>
      </c>
      <c r="D25" s="11"/>
      <c r="E25" s="14" t="s">
        <v>70</v>
      </c>
      <c r="F25" s="25">
        <f>F24+V$2</f>
        <v>140</v>
      </c>
      <c r="G25" s="12"/>
      <c r="H25" s="6">
        <v>44023</v>
      </c>
      <c r="I25" s="2"/>
      <c r="J25" s="6">
        <v>44045</v>
      </c>
      <c r="K25" s="13" t="s">
        <v>36</v>
      </c>
      <c r="L25" s="11"/>
      <c r="M25" s="14" t="s">
        <v>70</v>
      </c>
      <c r="N25" s="25">
        <f>F28+V$2</f>
        <v>160</v>
      </c>
      <c r="O25" s="12"/>
      <c r="P25" s="6">
        <v>44051</v>
      </c>
      <c r="Q25" s="2"/>
      <c r="R25" s="6">
        <v>44080</v>
      </c>
      <c r="S25" s="13" t="s">
        <v>41</v>
      </c>
      <c r="T25" s="11"/>
      <c r="U25" s="14" t="s">
        <v>70</v>
      </c>
      <c r="V25" s="25">
        <f>V24+V$2</f>
        <v>185</v>
      </c>
      <c r="W25" s="12"/>
      <c r="X25" s="6">
        <v>44086</v>
      </c>
      <c r="AA25" s="20" t="s">
        <v>65</v>
      </c>
      <c r="AB25" s="22">
        <f>SUM(F6:F10,N7:N10,V6:V9,F15:F18,N15:N19,V15:V18,F24:F28,N25:N28)</f>
        <v>3150</v>
      </c>
    </row>
    <row r="26" spans="2:28" s="1" customFormat="1" x14ac:dyDescent="0.25">
      <c r="B26" s="6">
        <v>44024</v>
      </c>
      <c r="C26" s="13" t="s">
        <v>33</v>
      </c>
      <c r="D26" s="11"/>
      <c r="E26" s="14" t="s">
        <v>70</v>
      </c>
      <c r="F26" s="25">
        <f>F25+V$2</f>
        <v>145</v>
      </c>
      <c r="G26" s="12"/>
      <c r="H26" s="6">
        <v>44030</v>
      </c>
      <c r="I26" s="2"/>
      <c r="J26" s="6">
        <v>44052</v>
      </c>
      <c r="K26" s="13" t="s">
        <v>37</v>
      </c>
      <c r="L26" s="11"/>
      <c r="M26" s="14" t="s">
        <v>70</v>
      </c>
      <c r="N26" s="25">
        <f>N25+V$2</f>
        <v>165</v>
      </c>
      <c r="O26" s="12"/>
      <c r="P26" s="6">
        <v>44058</v>
      </c>
      <c r="Q26" s="2"/>
      <c r="R26" s="6">
        <v>44087</v>
      </c>
      <c r="S26" s="13" t="s">
        <v>42</v>
      </c>
      <c r="T26" s="11"/>
      <c r="U26" s="14" t="s">
        <v>70</v>
      </c>
      <c r="V26" s="25">
        <f>V25+V$2</f>
        <v>190</v>
      </c>
      <c r="W26" s="12"/>
      <c r="X26" s="6">
        <v>44093</v>
      </c>
      <c r="AA26" s="20" t="s">
        <v>66</v>
      </c>
      <c r="AB26" s="22">
        <f>SUM(F6:F10,N7:N10,V6:V9,F15:F18,N15:N19,V15:V18,F24:F28,N25:N28,V24:V27)</f>
        <v>3900</v>
      </c>
    </row>
    <row r="27" spans="2:28" s="1" customFormat="1" x14ac:dyDescent="0.25">
      <c r="B27" s="6">
        <v>44031</v>
      </c>
      <c r="C27" s="13" t="s">
        <v>34</v>
      </c>
      <c r="D27" s="11"/>
      <c r="E27" s="14" t="s">
        <v>70</v>
      </c>
      <c r="F27" s="25">
        <f>F26+V$2</f>
        <v>150</v>
      </c>
      <c r="G27" s="12"/>
      <c r="H27" s="6">
        <v>44037</v>
      </c>
      <c r="I27" s="2"/>
      <c r="J27" s="6">
        <v>44059</v>
      </c>
      <c r="K27" s="13" t="s">
        <v>38</v>
      </c>
      <c r="L27" s="11"/>
      <c r="M27" s="14" t="s">
        <v>70</v>
      </c>
      <c r="N27" s="25">
        <f>N26+V$2</f>
        <v>170</v>
      </c>
      <c r="O27" s="12"/>
      <c r="P27" s="6">
        <v>44065</v>
      </c>
      <c r="Q27" s="2"/>
      <c r="R27" s="6">
        <v>44094</v>
      </c>
      <c r="S27" s="13" t="s">
        <v>43</v>
      </c>
      <c r="T27" s="11"/>
      <c r="U27" s="14" t="s">
        <v>70</v>
      </c>
      <c r="V27" s="25">
        <f>V26+V$2</f>
        <v>195</v>
      </c>
      <c r="W27" s="12"/>
      <c r="X27" s="6">
        <v>44100</v>
      </c>
      <c r="AA27" s="20"/>
      <c r="AB27" s="22"/>
    </row>
    <row r="28" spans="2:28" s="1" customFormat="1" x14ac:dyDescent="0.25">
      <c r="B28" s="6">
        <v>44038</v>
      </c>
      <c r="C28" s="13" t="s">
        <v>35</v>
      </c>
      <c r="D28" s="11"/>
      <c r="E28" s="14" t="s">
        <v>70</v>
      </c>
      <c r="F28" s="25">
        <f>F27+V$2</f>
        <v>155</v>
      </c>
      <c r="G28" s="12"/>
      <c r="H28" s="6">
        <v>0</v>
      </c>
      <c r="I28" s="2"/>
      <c r="J28" s="6">
        <v>44066</v>
      </c>
      <c r="K28" s="13" t="s">
        <v>39</v>
      </c>
      <c r="L28" s="11"/>
      <c r="M28" s="14" t="s">
        <v>70</v>
      </c>
      <c r="N28" s="25">
        <f>N27+V$2</f>
        <v>175</v>
      </c>
      <c r="O28" s="12"/>
      <c r="P28" s="6">
        <v>44072</v>
      </c>
      <c r="Q28" s="2"/>
      <c r="R28" s="6">
        <v>44101</v>
      </c>
      <c r="S28" s="10"/>
      <c r="T28" s="11"/>
      <c r="U28" s="11"/>
      <c r="V28" s="19"/>
      <c r="W28" s="12"/>
      <c r="X28" s="6">
        <v>0</v>
      </c>
      <c r="AA28" s="20"/>
      <c r="AB28" s="22"/>
    </row>
    <row r="29" spans="2:28" s="1" customFormat="1" x14ac:dyDescent="0.25">
      <c r="B29" s="6">
        <v>0</v>
      </c>
      <c r="C29" s="10"/>
      <c r="D29" s="11"/>
      <c r="E29" s="11"/>
      <c r="F29" s="19"/>
      <c r="G29" s="12"/>
      <c r="H29" s="6">
        <v>0</v>
      </c>
      <c r="I29" s="2"/>
      <c r="J29" s="6">
        <v>44073</v>
      </c>
      <c r="K29" s="10"/>
      <c r="L29" s="11"/>
      <c r="M29" s="11"/>
      <c r="N29" s="19"/>
      <c r="O29" s="12"/>
      <c r="P29" s="6">
        <v>0</v>
      </c>
      <c r="Q29" s="2"/>
      <c r="R29" s="6">
        <v>0</v>
      </c>
      <c r="S29" s="10"/>
      <c r="T29" s="11"/>
      <c r="U29" s="11"/>
      <c r="V29" s="19"/>
      <c r="W29" s="12"/>
      <c r="X29" s="6">
        <v>0</v>
      </c>
      <c r="AA29" s="20"/>
      <c r="AB29" s="22"/>
    </row>
    <row r="30" spans="2:28" s="1" customFormat="1" x14ac:dyDescent="0.25">
      <c r="AA30" s="20"/>
      <c r="AB30" s="22"/>
    </row>
    <row r="31" spans="2:28" s="1" customFormat="1" x14ac:dyDescent="0.25">
      <c r="B31" s="7">
        <v>44105</v>
      </c>
      <c r="C31" s="8"/>
      <c r="D31" s="8"/>
      <c r="E31" s="8"/>
      <c r="F31" s="8"/>
      <c r="G31" s="8"/>
      <c r="H31" s="9"/>
      <c r="I31" s="2"/>
      <c r="J31" s="7">
        <v>44136</v>
      </c>
      <c r="K31" s="8"/>
      <c r="L31" s="8"/>
      <c r="M31" s="8"/>
      <c r="N31" s="8"/>
      <c r="O31" s="8"/>
      <c r="P31" s="9"/>
      <c r="Q31" s="2"/>
      <c r="R31" s="7">
        <v>44166</v>
      </c>
      <c r="S31" s="8"/>
      <c r="T31" s="8"/>
      <c r="U31" s="8"/>
      <c r="V31" s="8"/>
      <c r="W31" s="8"/>
      <c r="X31" s="9"/>
      <c r="AA31" s="20"/>
      <c r="AB31" s="22"/>
    </row>
    <row r="32" spans="2:28" s="1" customFormat="1" x14ac:dyDescent="0.25">
      <c r="B32" s="3" t="s">
        <v>0</v>
      </c>
      <c r="C32" s="4" t="s">
        <v>1</v>
      </c>
      <c r="D32" s="4" t="s">
        <v>2</v>
      </c>
      <c r="E32" s="4" t="s">
        <v>3</v>
      </c>
      <c r="F32" s="4" t="s">
        <v>3</v>
      </c>
      <c r="G32" s="4" t="s">
        <v>1</v>
      </c>
      <c r="H32" s="5" t="s">
        <v>1</v>
      </c>
      <c r="I32" s="2"/>
      <c r="J32" s="3" t="s">
        <v>0</v>
      </c>
      <c r="K32" s="4" t="s">
        <v>1</v>
      </c>
      <c r="L32" s="4" t="s">
        <v>2</v>
      </c>
      <c r="M32" s="4" t="s">
        <v>3</v>
      </c>
      <c r="N32" s="4" t="s">
        <v>3</v>
      </c>
      <c r="O32" s="4" t="s">
        <v>1</v>
      </c>
      <c r="P32" s="5" t="s">
        <v>1</v>
      </c>
      <c r="Q32" s="2"/>
      <c r="R32" s="3" t="s">
        <v>0</v>
      </c>
      <c r="S32" s="4" t="s">
        <v>1</v>
      </c>
      <c r="T32" s="4" t="s">
        <v>2</v>
      </c>
      <c r="U32" s="4" t="s">
        <v>3</v>
      </c>
      <c r="V32" s="4" t="s">
        <v>3</v>
      </c>
      <c r="W32" s="4" t="s">
        <v>1</v>
      </c>
      <c r="X32" s="5" t="s">
        <v>1</v>
      </c>
      <c r="AA32" s="20"/>
      <c r="AB32" s="22"/>
    </row>
    <row r="33" spans="2:28" s="1" customFormat="1" x14ac:dyDescent="0.25">
      <c r="B33" s="6">
        <v>0</v>
      </c>
      <c r="C33" s="13" t="s">
        <v>44</v>
      </c>
      <c r="D33" s="11"/>
      <c r="E33" s="14" t="s">
        <v>70</v>
      </c>
      <c r="F33" s="25">
        <f>V27+V$2</f>
        <v>200</v>
      </c>
      <c r="G33" s="12"/>
      <c r="H33" s="6">
        <v>44107</v>
      </c>
      <c r="I33" s="2"/>
      <c r="J33" s="6">
        <v>44136</v>
      </c>
      <c r="K33" s="13" t="s">
        <v>49</v>
      </c>
      <c r="L33" s="11"/>
      <c r="M33" s="14" t="s">
        <v>70</v>
      </c>
      <c r="N33" s="25">
        <f>F37+V$2</f>
        <v>225</v>
      </c>
      <c r="O33" s="12"/>
      <c r="P33" s="6">
        <v>44142</v>
      </c>
      <c r="Q33" s="2"/>
      <c r="R33" s="6">
        <v>0</v>
      </c>
      <c r="S33" s="13" t="s">
        <v>53</v>
      </c>
      <c r="T33" s="11"/>
      <c r="U33" s="14" t="s">
        <v>70</v>
      </c>
      <c r="V33" s="25">
        <f>N36+V$2</f>
        <v>245</v>
      </c>
      <c r="W33" s="12"/>
      <c r="X33" s="6">
        <v>44170</v>
      </c>
      <c r="AA33" s="20" t="s">
        <v>67</v>
      </c>
      <c r="AB33" s="22">
        <f>SUM(F6:F10,N7:N10,V6:V9,F15:F18,N15:N19,V15:V18,F24:F28,N25:N28,V24:V27,F33:F37)</f>
        <v>4950</v>
      </c>
    </row>
    <row r="34" spans="2:28" s="1" customFormat="1" x14ac:dyDescent="0.25">
      <c r="B34" s="6">
        <v>44108</v>
      </c>
      <c r="C34" s="13" t="s">
        <v>45</v>
      </c>
      <c r="D34" s="11"/>
      <c r="E34" s="14" t="s">
        <v>70</v>
      </c>
      <c r="F34" s="25">
        <f>F33+V$2</f>
        <v>205</v>
      </c>
      <c r="G34" s="12"/>
      <c r="H34" s="6">
        <v>44114</v>
      </c>
      <c r="I34" s="2"/>
      <c r="J34" s="6">
        <v>44143</v>
      </c>
      <c r="K34" s="13" t="s">
        <v>50</v>
      </c>
      <c r="L34" s="11"/>
      <c r="M34" s="14" t="s">
        <v>70</v>
      </c>
      <c r="N34" s="25">
        <f>N33+V$2</f>
        <v>230</v>
      </c>
      <c r="O34" s="12"/>
      <c r="P34" s="6">
        <v>44149</v>
      </c>
      <c r="Q34" s="2"/>
      <c r="R34" s="6">
        <v>44171</v>
      </c>
      <c r="S34" s="13" t="s">
        <v>54</v>
      </c>
      <c r="T34" s="11"/>
      <c r="U34" s="14" t="s">
        <v>70</v>
      </c>
      <c r="V34" s="25">
        <f>V33+V$2</f>
        <v>250</v>
      </c>
      <c r="W34" s="12"/>
      <c r="X34" s="6">
        <v>44177</v>
      </c>
      <c r="AA34" s="20" t="s">
        <v>68</v>
      </c>
      <c r="AB34" s="22">
        <f>SUM(F6:F10,N7:N10,V6:V9,F15:F18,N15:N19,V15:V18,F24:F28,N25:N28,V24:V27,F33:F37,N33:N36)</f>
        <v>5880</v>
      </c>
    </row>
    <row r="35" spans="2:28" s="1" customFormat="1" x14ac:dyDescent="0.25">
      <c r="B35" s="6">
        <v>44115</v>
      </c>
      <c r="C35" s="13" t="s">
        <v>46</v>
      </c>
      <c r="D35" s="11"/>
      <c r="E35" s="14" t="s">
        <v>70</v>
      </c>
      <c r="F35" s="25">
        <f>F34+V$2</f>
        <v>210</v>
      </c>
      <c r="G35" s="12"/>
      <c r="H35" s="6">
        <v>44121</v>
      </c>
      <c r="I35" s="2"/>
      <c r="J35" s="6">
        <v>44150</v>
      </c>
      <c r="K35" s="13" t="s">
        <v>51</v>
      </c>
      <c r="L35" s="11"/>
      <c r="M35" s="14" t="s">
        <v>70</v>
      </c>
      <c r="N35" s="25">
        <f>N34+V$2</f>
        <v>235</v>
      </c>
      <c r="O35" s="12"/>
      <c r="P35" s="6">
        <v>44156</v>
      </c>
      <c r="Q35" s="2"/>
      <c r="R35" s="6">
        <v>44178</v>
      </c>
      <c r="S35" s="13" t="s">
        <v>55</v>
      </c>
      <c r="T35" s="11"/>
      <c r="U35" s="14" t="s">
        <v>70</v>
      </c>
      <c r="V35" s="25">
        <f>V34+V$2</f>
        <v>255</v>
      </c>
      <c r="W35" s="12"/>
      <c r="X35" s="6">
        <v>44184</v>
      </c>
      <c r="AA35" s="20" t="s">
        <v>69</v>
      </c>
      <c r="AB35" s="24">
        <f>SUM(F6:F10,N7:N10,V6:V9,F15:F18,N15:N19,V15:V18,F24:F28,N25:N28,V24:V27,F33:F37,N33:N36,V33:V36)</f>
        <v>6890</v>
      </c>
    </row>
    <row r="36" spans="2:28" s="1" customFormat="1" x14ac:dyDescent="0.25">
      <c r="B36" s="6">
        <v>44122</v>
      </c>
      <c r="C36" s="13" t="s">
        <v>47</v>
      </c>
      <c r="D36" s="11"/>
      <c r="E36" s="14" t="s">
        <v>70</v>
      </c>
      <c r="F36" s="25">
        <f>F35+V$2</f>
        <v>215</v>
      </c>
      <c r="G36" s="12"/>
      <c r="H36" s="6">
        <v>44128</v>
      </c>
      <c r="I36" s="2"/>
      <c r="J36" s="6">
        <v>44157</v>
      </c>
      <c r="K36" s="13" t="s">
        <v>52</v>
      </c>
      <c r="L36" s="11"/>
      <c r="M36" s="14" t="s">
        <v>70</v>
      </c>
      <c r="N36" s="25">
        <f>N35+V$2</f>
        <v>240</v>
      </c>
      <c r="O36" s="12"/>
      <c r="P36" s="6">
        <v>44163</v>
      </c>
      <c r="Q36" s="2"/>
      <c r="R36" s="6">
        <v>44185</v>
      </c>
      <c r="S36" s="13" t="s">
        <v>56</v>
      </c>
      <c r="T36" s="11"/>
      <c r="U36" s="14" t="s">
        <v>70</v>
      </c>
      <c r="V36" s="25">
        <f>V35+V$2</f>
        <v>260</v>
      </c>
      <c r="W36" s="12"/>
      <c r="X36" s="6">
        <v>44191</v>
      </c>
      <c r="AA36" s="20"/>
      <c r="AB36" s="22"/>
    </row>
    <row r="37" spans="2:28" s="1" customFormat="1" x14ac:dyDescent="0.25">
      <c r="B37" s="6">
        <v>44129</v>
      </c>
      <c r="C37" s="13" t="s">
        <v>48</v>
      </c>
      <c r="D37" s="11"/>
      <c r="E37" s="14" t="s">
        <v>70</v>
      </c>
      <c r="F37" s="25">
        <f>F36+V$2</f>
        <v>220</v>
      </c>
      <c r="G37" s="12"/>
      <c r="H37" s="6">
        <v>44135</v>
      </c>
      <c r="I37" s="2"/>
      <c r="J37" s="6">
        <v>44164</v>
      </c>
      <c r="K37" s="10"/>
      <c r="L37" s="11"/>
      <c r="M37" s="11"/>
      <c r="N37" s="19"/>
      <c r="O37" s="12"/>
      <c r="P37" s="6">
        <v>0</v>
      </c>
      <c r="Q37" s="2"/>
      <c r="R37" s="6">
        <v>44192</v>
      </c>
      <c r="S37" s="10"/>
      <c r="T37" s="11"/>
      <c r="U37" s="11"/>
      <c r="V37" s="19"/>
      <c r="W37" s="12"/>
      <c r="X37" s="6">
        <v>0</v>
      </c>
      <c r="AA37" s="20"/>
      <c r="AB37" s="22"/>
    </row>
    <row r="38" spans="2:28" s="1" customFormat="1" x14ac:dyDescent="0.25">
      <c r="B38" s="6">
        <v>0</v>
      </c>
      <c r="C38" s="10"/>
      <c r="D38" s="11"/>
      <c r="E38" s="11"/>
      <c r="F38" s="19"/>
      <c r="G38" s="12"/>
      <c r="H38" s="6">
        <v>0</v>
      </c>
      <c r="I38" s="2"/>
      <c r="J38" s="6">
        <v>0</v>
      </c>
      <c r="K38" s="10"/>
      <c r="L38" s="11"/>
      <c r="M38" s="11"/>
      <c r="N38" s="19"/>
      <c r="O38" s="12"/>
      <c r="P38" s="6">
        <v>0</v>
      </c>
      <c r="Q38" s="2"/>
      <c r="R38" s="6">
        <v>0</v>
      </c>
      <c r="S38" s="10"/>
      <c r="T38" s="11"/>
      <c r="U38" s="11"/>
      <c r="V38" s="19"/>
      <c r="W38" s="12"/>
      <c r="X38" s="6">
        <v>0</v>
      </c>
      <c r="AA38" s="23"/>
      <c r="AB38" s="22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Desafio 52 Semanas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Coutinho</dc:creator>
  <cp:lastModifiedBy>Giovanni Coutinho</cp:lastModifiedBy>
  <dcterms:created xsi:type="dcterms:W3CDTF">2019-12-13T00:10:10Z</dcterms:created>
  <dcterms:modified xsi:type="dcterms:W3CDTF">2019-12-19T01:08:21Z</dcterms:modified>
</cp:coreProperties>
</file>